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apteekkarit.sharepoint.com/sites/TAKSA579/Jaetut asiakirjat/Hintalaskurit/Hintalaskurit/"/>
    </mc:Choice>
  </mc:AlternateContent>
  <xr:revisionPtr revIDLastSave="96" documentId="11_273D385CCFEC8B189B1F7157ACEF6B389A5D55B1" xr6:coauthVersionLast="47" xr6:coauthVersionMax="47" xr10:uidLastSave="{1A5A8B04-C17A-4FB7-9AF9-4AB27A5CCEDA}"/>
  <bookViews>
    <workbookView xWindow="-39675" yWindow="-3855" windowWidth="37845" windowHeight="17415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9" i="1" l="1"/>
  <c r="C34" i="1"/>
  <c r="D19" i="1" l="1"/>
  <c r="E19" i="1" s="1"/>
  <c r="D34" i="1"/>
  <c r="E34" i="1" s="1"/>
</calcChain>
</file>

<file path=xl/sharedStrings.xml><?xml version="1.0" encoding="utf-8"?>
<sst xmlns="http://schemas.openxmlformats.org/spreadsheetml/2006/main" count="45" uniqueCount="27">
  <si>
    <t>Tukkuhinta alv 0 %</t>
  </si>
  <si>
    <t>Myyntihinta alv 0 %*</t>
  </si>
  <si>
    <t>alv 10 %</t>
  </si>
  <si>
    <t>Myyntihinta sis alv</t>
  </si>
  <si>
    <t>* Valtioneuvoston asetus lääketaksasta 17.10.2013/713</t>
  </si>
  <si>
    <t>17.11.2023 /MM</t>
  </si>
  <si>
    <t>FI: Reseptilääkkeen hinnan laskeminen</t>
  </si>
  <si>
    <t>EN: Price for prescription drug</t>
  </si>
  <si>
    <t>EN: Price for OTC drug</t>
  </si>
  <si>
    <t>FI: Itsehoitolääkkeen hinnan laskeminen</t>
  </si>
  <si>
    <t>Wholesale price VAT 0 %</t>
  </si>
  <si>
    <t>VAT 10 %</t>
  </si>
  <si>
    <t>Retail price including VAT</t>
  </si>
  <si>
    <t>EN:</t>
  </si>
  <si>
    <t>FI:</t>
  </si>
  <si>
    <t>SV:</t>
  </si>
  <si>
    <t xml:space="preserve">SV: Beräkning av receptläkemedlets pris </t>
  </si>
  <si>
    <t>FI: Lisää siniseen ruutuun tuotteen veroton tukkuhinta</t>
  </si>
  <si>
    <t>SV: Lägg till preparatets partipris utan skatt i den blåa rutan</t>
  </si>
  <si>
    <t>Partipris moms 0 %</t>
  </si>
  <si>
    <t>Försäljningspris moms 0 %*</t>
  </si>
  <si>
    <t>moms 10 %</t>
  </si>
  <si>
    <t xml:space="preserve">Försäljningspris med moms </t>
  </si>
  <si>
    <t>SV: Beräkning av egenvårdsläkemedets pris</t>
  </si>
  <si>
    <t>EN: Add the tax-free wholesale price of the product in the blue box</t>
  </si>
  <si>
    <t>* Statsrådets förordning om medicinaltaxa 17.10.2013/713</t>
  </si>
  <si>
    <t>Retail price VAT 0 %*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</si>
</sst>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B]_-;\-* #,##0.00\ [$€-40B]_-;_-* &quot;-&quot;??\ [$€-40B]_-;_-@_-"/>
    <numFmt numFmtId="165" formatCode="_-* #,##0.0000000\ &quot;€&quot;_-;\-* #,##0.0000000\ &quot;€&quot;_-;_-* &quot;-&quot;??\ &quot;€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sz val="16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/>
    </xf>
    <xf numFmtId="164" fontId="6" fillId="3" borderId="1" xfId="1" applyNumberFormat="1" applyFont="1" applyFill="1" applyBorder="1" applyAlignment="1" applyProtection="1">
      <alignment horizontal="center"/>
      <protection locked="0"/>
    </xf>
    <xf numFmtId="44" fontId="6" fillId="2" borderId="1" xfId="1" applyFont="1" applyFill="1" applyBorder="1" applyAlignment="1" applyProtection="1">
      <alignment horizontal="center"/>
    </xf>
    <xf numFmtId="44" fontId="6" fillId="2" borderId="1" xfId="0" applyNumberFormat="1" applyFont="1" applyFill="1" applyBorder="1" applyAlignment="1">
      <alignment horizontal="center"/>
    </xf>
    <xf numFmtId="44" fontId="2" fillId="2" borderId="1" xfId="0" applyNumberFormat="1" applyFont="1" applyFill="1" applyBorder="1" applyAlignment="1">
      <alignment horizontal="center"/>
    </xf>
    <xf numFmtId="165" fontId="6" fillId="2" borderId="0" xfId="1" applyNumberFormat="1" applyFont="1" applyFill="1" applyBorder="1" applyProtection="1"/>
    <xf numFmtId="44" fontId="6" fillId="2" borderId="0" xfId="0" applyNumberFormat="1" applyFont="1" applyFill="1"/>
    <xf numFmtId="0" fontId="7" fillId="2" borderId="0" xfId="0" applyFont="1" applyFill="1"/>
    <xf numFmtId="0" fontId="6" fillId="2" borderId="1" xfId="1" applyNumberFormat="1" applyFont="1" applyFill="1" applyBorder="1" applyAlignment="1" applyProtection="1">
      <alignment horizontal="center"/>
    </xf>
    <xf numFmtId="0" fontId="8" fillId="2" borderId="0" xfId="0" applyFont="1" applyFill="1"/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1520190</xdr:colOff>
      <xdr:row>4</xdr:row>
      <xdr:rowOff>18377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2942EF14-AE24-4F3A-AECE-47F4B088C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" y="15240"/>
          <a:ext cx="2076450" cy="6927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39"/>
  <sheetViews>
    <sheetView tabSelected="1" workbookViewId="0">
      <selection activeCell="D6" sqref="D6"/>
    </sheetView>
  </sheetViews>
  <sheetFormatPr defaultColWidth="9.21875" defaultRowHeight="13.8" x14ac:dyDescent="0.3"/>
  <cols>
    <col min="1" max="1" width="9.21875" style="2"/>
    <col min="2" max="2" width="27.77734375" style="2" bestFit="1" customWidth="1"/>
    <col min="3" max="3" width="32.33203125" style="2" bestFit="1" customWidth="1"/>
    <col min="4" max="4" width="18.21875" style="2" customWidth="1"/>
    <col min="5" max="5" width="32.44140625" style="2" bestFit="1" customWidth="1"/>
    <col min="6" max="16384" width="9.21875" style="2"/>
  </cols>
  <sheetData>
    <row r="7" spans="1:5" ht="21" x14ac:dyDescent="0.4">
      <c r="A7" s="1" t="s">
        <v>6</v>
      </c>
    </row>
    <row r="8" spans="1:5" ht="21" x14ac:dyDescent="0.4">
      <c r="A8" s="1" t="s">
        <v>16</v>
      </c>
    </row>
    <row r="9" spans="1:5" ht="21" x14ac:dyDescent="0.4">
      <c r="A9" s="1" t="s">
        <v>7</v>
      </c>
    </row>
    <row r="10" spans="1:5" ht="21" x14ac:dyDescent="0.4">
      <c r="A10" s="1"/>
    </row>
    <row r="11" spans="1:5" ht="18" x14ac:dyDescent="0.35">
      <c r="A11" s="13" t="s">
        <v>17</v>
      </c>
    </row>
    <row r="12" spans="1:5" ht="18" x14ac:dyDescent="0.35">
      <c r="A12" s="13" t="s">
        <v>18</v>
      </c>
    </row>
    <row r="13" spans="1:5" ht="18" x14ac:dyDescent="0.35">
      <c r="A13" s="13" t="s">
        <v>24</v>
      </c>
    </row>
    <row r="14" spans="1:5" ht="18" x14ac:dyDescent="0.35">
      <c r="A14" s="3"/>
    </row>
    <row r="16" spans="1:5" ht="21" x14ac:dyDescent="0.4">
      <c r="A16" s="1" t="s">
        <v>14</v>
      </c>
      <c r="B16" s="4" t="s">
        <v>0</v>
      </c>
      <c r="C16" s="4" t="s">
        <v>1</v>
      </c>
      <c r="D16" s="4" t="s">
        <v>2</v>
      </c>
      <c r="E16" s="4" t="s">
        <v>3</v>
      </c>
    </row>
    <row r="17" spans="1:5" ht="21" x14ac:dyDescent="0.4">
      <c r="A17" s="1" t="s">
        <v>15</v>
      </c>
      <c r="B17" s="4" t="s">
        <v>19</v>
      </c>
      <c r="C17" s="4" t="s">
        <v>20</v>
      </c>
      <c r="D17" s="4" t="s">
        <v>21</v>
      </c>
      <c r="E17" s="4" t="s">
        <v>22</v>
      </c>
    </row>
    <row r="18" spans="1:5" ht="21" x14ac:dyDescent="0.4">
      <c r="A18" s="1" t="s">
        <v>13</v>
      </c>
      <c r="B18" s="4" t="s">
        <v>10</v>
      </c>
      <c r="C18" s="4" t="s">
        <v>26</v>
      </c>
      <c r="D18" s="4" t="s">
        <v>11</v>
      </c>
      <c r="E18" s="4" t="s">
        <v>12</v>
      </c>
    </row>
    <row r="19" spans="1:5" ht="21" x14ac:dyDescent="0.4">
      <c r="B19" s="5">
        <v>123.45</v>
      </c>
      <c r="C19" s="12">
        <f>ROUND(IF(B19=0,0,IF(B19&lt;7.5,1.42*B19,IF(B19&lt;=40,1.35*B19+0.52,IF(B19&lt;=100,1.24*B19+4.92,IF(B19&lt;=400,1.15*B19+13.92,IF(B19&lt;=1500,1.1*B19+33.92,IF(B19&gt;1500,1*B19+183.92,0))))))),2)</f>
        <v>155.88999999999999</v>
      </c>
      <c r="D19" s="7">
        <f>ROUND(C19*10/100,2)</f>
        <v>15.59</v>
      </c>
      <c r="E19" s="8">
        <f>C19+D19</f>
        <v>171.48</v>
      </c>
    </row>
    <row r="20" spans="1:5" ht="21" x14ac:dyDescent="0.4">
      <c r="C20" s="9"/>
      <c r="D20" s="10"/>
    </row>
    <row r="23" spans="1:5" ht="21" x14ac:dyDescent="0.4">
      <c r="A23" s="1" t="s">
        <v>9</v>
      </c>
    </row>
    <row r="24" spans="1:5" ht="21" x14ac:dyDescent="0.4">
      <c r="A24" s="1" t="s">
        <v>23</v>
      </c>
    </row>
    <row r="25" spans="1:5" ht="21" x14ac:dyDescent="0.4">
      <c r="A25" s="1" t="s">
        <v>8</v>
      </c>
    </row>
    <row r="26" spans="1:5" ht="18" x14ac:dyDescent="0.35">
      <c r="A26" s="3"/>
    </row>
    <row r="27" spans="1:5" ht="18" x14ac:dyDescent="0.35">
      <c r="A27" s="13" t="s">
        <v>17</v>
      </c>
    </row>
    <row r="28" spans="1:5" ht="18" x14ac:dyDescent="0.35">
      <c r="A28" s="13" t="s">
        <v>18</v>
      </c>
    </row>
    <row r="29" spans="1:5" ht="18" x14ac:dyDescent="0.35">
      <c r="A29" s="13" t="s">
        <v>24</v>
      </c>
    </row>
    <row r="31" spans="1:5" ht="21" x14ac:dyDescent="0.4">
      <c r="A31" s="1" t="s">
        <v>14</v>
      </c>
      <c r="B31" s="4" t="s">
        <v>0</v>
      </c>
      <c r="C31" s="4" t="s">
        <v>1</v>
      </c>
      <c r="D31" s="4" t="s">
        <v>2</v>
      </c>
      <c r="E31" s="4" t="s">
        <v>3</v>
      </c>
    </row>
    <row r="32" spans="1:5" ht="21" x14ac:dyDescent="0.4">
      <c r="A32" s="1" t="s">
        <v>15</v>
      </c>
      <c r="B32" s="4" t="s">
        <v>19</v>
      </c>
      <c r="C32" s="4" t="s">
        <v>20</v>
      </c>
      <c r="D32" s="4" t="s">
        <v>21</v>
      </c>
      <c r="E32" s="4" t="s">
        <v>22</v>
      </c>
    </row>
    <row r="33" spans="1:5" ht="21" x14ac:dyDescent="0.4">
      <c r="A33" s="1" t="s">
        <v>13</v>
      </c>
      <c r="B33" s="4" t="s">
        <v>10</v>
      </c>
      <c r="C33" s="4" t="s">
        <v>26</v>
      </c>
      <c r="D33" s="4" t="s">
        <v>11</v>
      </c>
      <c r="E33" s="4" t="s">
        <v>12</v>
      </c>
    </row>
    <row r="34" spans="1:5" ht="21" x14ac:dyDescent="0.4">
      <c r="B34" s="5">
        <v>420.48</v>
      </c>
      <c r="C34" s="6">
        <f>ROUND(IF(B34=0,0,IF(B34&lt;9.26,1.5*B34+0.5,IF(B34&lt;=46.25,1.4*B34+1.43,IF(B34&lt;=100.91,1.3*B34+6.05,IF(B34&lt;=420.47,1.2*B34+16.15,IF(B34&gt;420.47,1.125*B34+47.68,0)))))),2)</f>
        <v>520.72</v>
      </c>
      <c r="D34" s="7">
        <f>ROUND(C34*10/100,2)</f>
        <v>52.07</v>
      </c>
      <c r="E34" s="8">
        <f>C34+D34</f>
        <v>572.79000000000008</v>
      </c>
    </row>
    <row r="35" spans="1:5" ht="21" x14ac:dyDescent="0.4">
      <c r="C35" s="9"/>
      <c r="D35" s="10"/>
    </row>
    <row r="36" spans="1:5" x14ac:dyDescent="0.3">
      <c r="B36" s="2" t="s">
        <v>4</v>
      </c>
    </row>
    <row r="37" spans="1:5" x14ac:dyDescent="0.3">
      <c r="B37" s="2" t="s">
        <v>25</v>
      </c>
    </row>
    <row r="39" spans="1:5" x14ac:dyDescent="0.3">
      <c r="A39" s="11" t="s">
        <v>5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B09EF3C0C6E53C4294929DBFF3F8E6BC" ma:contentTypeVersion="11" ma:contentTypeDescription="Luo uusi asiakirja." ma:contentTypeScope="" ma:versionID="be4d9c6355de0324a1ea2431edd19130">
  <xsd:schema xmlns:xsd="http://www.w3.org/2001/XMLSchema" xmlns:xs="http://www.w3.org/2001/XMLSchema" xmlns:p="http://schemas.microsoft.com/office/2006/metadata/properties" xmlns:ns2="dd8c4ea8-0db7-4c18-9625-1dc1d1a9b125" xmlns:ns3="ed55d629-a060-41e6-a356-cd8732ddc168" targetNamespace="http://schemas.microsoft.com/office/2006/metadata/properties" ma:root="true" ma:fieldsID="fab2448f79fdb4400b630ddf3dc631ab" ns2:_="" ns3:_="">
    <xsd:import namespace="dd8c4ea8-0db7-4c18-9625-1dc1d1a9b125"/>
    <xsd:import namespace="ed55d629-a060-41e6-a356-cd8732ddc1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c4ea8-0db7-4c18-9625-1dc1d1a9b1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55d629-a060-41e6-a356-cd8732ddc16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526D438-3005-4524-8D7E-7ACCF76F08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8c4ea8-0db7-4c18-9625-1dc1d1a9b125"/>
    <ds:schemaRef ds:uri="ed55d629-a060-41e6-a356-cd8732ddc1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B40AE4-CF1D-40BC-AA2B-783525A833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Manner Markus</dc:creator>
  <cp:lastModifiedBy>Manner Markus</cp:lastModifiedBy>
  <dcterms:created xsi:type="dcterms:W3CDTF">2015-06-05T18:19:34Z</dcterms:created>
  <dcterms:modified xsi:type="dcterms:W3CDTF">2022-12-09T07:20:59Z</dcterms:modified>
</cp:coreProperties>
</file>